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fileVersion appName="xl" lastEdited="7" lowestEdited="6" rupBuild="28623" codeName="{51196F13-6AD0-C1B8-E2B4-A1F9AE17003E}"/>
  <workbookPr codeName="ThisWorkbook"/>
  <mc:AlternateContent xmlns:mc="http://schemas.openxmlformats.org/markup-compatibility/2006">
    <mc:Choice Requires="x15">
      <x15ac:absPath xmlns:x15ac="http://schemas.microsoft.com/office/spreadsheetml/2010/11/ac" url="\\10.1.128.222\林業・森林\05_美波庁舎\04治山林道担当\003　林道\01_1【現場関係】用地関係含む\R7\2_工事\4_Ｒ７波林　林開広岡池ヶ谷線池ヶ谷　海陽町　開設工事\02_当初積算\01 PPI\"/>
    </mc:Choice>
  </mc:AlternateContent>
  <bookViews>
    <workbookView xWindow="28680" yWindow="-120" windowWidth="29040" windowHeight="15720" tabRatio="818"/>
  </bookViews>
  <sheets>
    <sheet name="工事費内訳書" sheetId="59" r:id="rId1"/>
  </sheets>
  <definedNames>
    <definedName name="_xlnm.Print_Titles">#REF!</definedName>
    <definedName name="工事番号">#REF!</definedName>
    <definedName name="項目001">#REF!</definedName>
    <definedName name="項目002">#REF!</definedName>
    <definedName name="項目003">#REF!</definedName>
    <definedName name="内訳書工事価格総計">#REF!</definedName>
    <definedName name="_xlnm.Print_Area" localSheetId="0">工事費内訳書!$A$1:$G$85</definedName>
    <definedName name="_xlnm.Print_Titles" localSheetId="0">工事費内訳書!$9:$9</definedName>
    <definedName name="工事価格総計" localSheetId="0">工事費内訳書!#REF!</definedName>
    <definedName name="工事名" localSheetId="0">工事費内訳書!$B$8</definedName>
    <definedName name="内訳書工事価格" localSheetId="0">工事費内訳書!$G$85</definedName>
    <definedName name="内訳書工事価格総計" localSheetId="0">工事費内訳書!#REF!</definedName>
    <definedName name="内訳書工事価格総計通番" localSheetId="0">工事費内訳書!#REF!</definedName>
    <definedName name="内訳書工事価格総計名称" localSheetId="0">工事費内訳書!#REF!</definedName>
    <definedName name="内訳書工事価格通番" localSheetId="0">工事費内訳書!$I$85</definedName>
    <definedName name="内訳書直接工事費総計" localSheetId="0">工事費内訳書!#REF!</definedName>
    <definedName name="内訳書直接工事費総計通番" localSheetId="0">工事費内訳書!#REF!</definedName>
  </definedNames>
  <calcPr/>
</workbook>
</file>

<file path=xl/calcChain.xml><?xml version="1.0" encoding="utf-8"?>
<calcChain xmlns="http://schemas.openxmlformats.org/spreadsheetml/2006/main">
  <c i="59" l="1" r="G85"/>
  <c r="G84"/>
  <c r="G81"/>
  <c r="G78"/>
  <c r="G77"/>
  <c r="G76"/>
  <c r="G75"/>
  <c r="G74"/>
  <c r="G72"/>
  <c r="G71"/>
  <c r="G65"/>
  <c r="G64"/>
  <c r="G62"/>
  <c r="G61"/>
  <c r="G59"/>
  <c r="G58"/>
  <c r="G55"/>
  <c r="G54"/>
  <c r="G48"/>
  <c r="G41"/>
  <c r="G40"/>
  <c r="G38"/>
  <c r="G36"/>
  <c r="G35"/>
  <c r="G31"/>
  <c r="G27"/>
  <c r="G25"/>
  <c r="G23"/>
  <c r="G15"/>
  <c r="G14"/>
  <c r="G13"/>
  <c r="G12"/>
  <c r="G11"/>
  <c r="G10"/>
</calcChain>
</file>

<file path=xl/sharedStrings.xml><?xml version="1.0" encoding="utf-8"?>
<sst xmlns="http://schemas.openxmlformats.org/spreadsheetml/2006/main">
  <si>
    <t>住　　　　所</t>
  </si>
  <si>
    <t>商号又は名称</t>
  </si>
  <si>
    <t>代 表 者 名</t>
  </si>
  <si>
    <t>工事費内訳書</t>
  </si>
  <si>
    <t>工 事 名</t>
  </si>
  <si>
    <t>Ｒ７波林　林開（補正）広岡池ヶ谷線池ヶ谷　海陽町　開設工事</t>
  </si>
  <si>
    <t>工事区分・工種・種別・細別</t>
  </si>
  <si>
    <t>単位</t>
  </si>
  <si>
    <t>数量</t>
  </si>
  <si>
    <t>金額（単位：円）</t>
  </si>
  <si>
    <t>通し番号</t>
  </si>
  <si>
    <t>レベル</t>
  </si>
  <si>
    <t>工事原価
_x000d_</t>
  </si>
  <si>
    <t>式</t>
  </si>
  <si>
    <t>直接工事費
_x000d_</t>
  </si>
  <si>
    <t>直接工事費(諸経費対象)
_x000d_</t>
  </si>
  <si>
    <t>林道開設
_x000d_</t>
  </si>
  <si>
    <t>林道土工
_x000d_</t>
  </si>
  <si>
    <t>掘削工
_x000d_</t>
  </si>
  <si>
    <t>地山掘削工（床堀）
_x000d_礫質土</t>
  </si>
  <si>
    <t>m3</t>
  </si>
  <si>
    <t>片切掘削(人力併用機械掘削)
_x000d_礫質土</t>
  </si>
  <si>
    <t>地山掘削(オープンカット)
_x000d_礫質土</t>
  </si>
  <si>
    <t>地山掘削工(床堀)
_x000d_軟岩(Ⅰ)A</t>
  </si>
  <si>
    <t>片切掘削(人力併用機械掘削)
_x000d_軟岩(Ⅰ)A</t>
  </si>
  <si>
    <t>地山掘削(オープンカット)
_x000d_軟岩(Ⅰ)A</t>
  </si>
  <si>
    <t>掘削土積込
_x000d_</t>
  </si>
  <si>
    <t>盛土工
_x000d_</t>
  </si>
  <si>
    <t>機械盛土
_x000d_路床</t>
  </si>
  <si>
    <t>作業土工
_x000d_</t>
  </si>
  <si>
    <t>埋戻工
_x000d_</t>
  </si>
  <si>
    <t>残土処理工
_x000d_</t>
  </si>
  <si>
    <t>運搬工
_x000d_礫質土</t>
  </si>
  <si>
    <t>運搬工
_x000d_軟岩(Ⅰ)A</t>
  </si>
  <si>
    <t>敷均し・締固め工
_x000d_</t>
  </si>
  <si>
    <t>法面整形工
_x000d_</t>
  </si>
  <si>
    <t>機械切土法面整形
_x000d_礫質土</t>
  </si>
  <si>
    <t>㎡</t>
  </si>
  <si>
    <t>機械切土法面整形
_x000d_軟岩(Ⅰ)A</t>
  </si>
  <si>
    <t>土羽工
_x000d_礫質土</t>
  </si>
  <si>
    <t>法面工
_x000d_</t>
  </si>
  <si>
    <t>植生工
_x000d_</t>
  </si>
  <si>
    <t>植生マット
_x000d_</t>
  </si>
  <si>
    <t>法面吹付工
_x000d_</t>
  </si>
  <si>
    <t>特殊配合モルタル吹付工Ａ
_x000d_</t>
  </si>
  <si>
    <t>補強土壁工
_x000d_</t>
  </si>
  <si>
    <t>補強土壁工
_x000d_No.243+2.2～No.244+18.8</t>
  </si>
  <si>
    <t>壁面強化剤（トクシン）
_x000d_引張強度15kN/m以上</t>
  </si>
  <si>
    <t>盛土補強材敷設締固等工
_x000d_盛土補強材　TS-30　ｸﾘｰﾌﾟ限界強度28kN/m以上</t>
  </si>
  <si>
    <t>盛土補強材敷設締固等工
_x000d_盛土補強材　TS-35　ｸﾘｰﾌﾟ限界強度34kN/m以上</t>
  </si>
  <si>
    <t>ｼﾞｵﾃｷｽﾀｲﾙ工(壁面材組立、設置工)
_x000d_</t>
  </si>
  <si>
    <t>まき出し・敷均し,締固め(ｼﾞｵﾃｷｽﾀｲﾙ工)
_x000d_</t>
  </si>
  <si>
    <t>基面整正
_x000d_</t>
  </si>
  <si>
    <t>補強土壁工(小型)
_x000d_No.246+15.0～No.247+12.7</t>
  </si>
  <si>
    <t>補強材壁面敷設組み立て締固め等工
_x000d_壁高1.8ｍ　土羽タイプ</t>
  </si>
  <si>
    <t>補強材壁面敷設組み立て締固め等工
_x000d_壁高3.0ｍ　土羽タイプ</t>
  </si>
  <si>
    <t>補強材壁面敷設組み立て締固め等工
_x000d_壁高3.6ｍ　土羽タイプ</t>
  </si>
  <si>
    <t>補強材壁面敷設組み立て締固め等工
_x000d_壁高4.2ｍ　土羽タイプ</t>
  </si>
  <si>
    <t>道路付属工
_x000d_</t>
  </si>
  <si>
    <t>L型側溝
_x000d_</t>
  </si>
  <si>
    <t>L型側溝
_x000d_鉄筋ｺﾝｸﾘｰﾄL形 500×155×600</t>
  </si>
  <si>
    <t>ｍ</t>
  </si>
  <si>
    <t>防護柵工
_x000d_</t>
  </si>
  <si>
    <t>路側防護柵工
_x000d_</t>
  </si>
  <si>
    <t>ガードレール設置
_x000d_土中建込,塗装品C-4E,直線部</t>
  </si>
  <si>
    <t>仮設工
_x000d_</t>
  </si>
  <si>
    <t>落石防護柵工
_x000d_</t>
  </si>
  <si>
    <t>支障木処理工
_x000d_</t>
  </si>
  <si>
    <t>支障木
_x000d_ヒノキ　206本</t>
  </si>
  <si>
    <t>木材チップ化
_x000d_投入・破砕・チップ材仮置き</t>
  </si>
  <si>
    <t>運搬工(根株)
_x000d_</t>
  </si>
  <si>
    <t>運搬工(チップ)
_x000d_</t>
  </si>
  <si>
    <t>丸太筋工(皮剥無　先端加工有　2本筋工)
_x000d_</t>
  </si>
  <si>
    <t>間接工事費
_x000d_</t>
  </si>
  <si>
    <t>共通仮設費
_x000d_</t>
  </si>
  <si>
    <t>共通仮設費（率計上）
_x000d_</t>
  </si>
  <si>
    <t>技術管理費
_x000d_</t>
  </si>
  <si>
    <t>技術管理費(現場及び一般対象)
_x000d_</t>
  </si>
  <si>
    <t>補強土壁工の盛土材料試験
_x000d_</t>
  </si>
  <si>
    <t>室内土質試験　三軸圧縮試験　ＣＤ試験
_x000d_１試料につき３供試体</t>
  </si>
  <si>
    <t>試料</t>
  </si>
  <si>
    <t>室内土質試験　土粒子の密度試験
_x000d_JIS A 1202 ３個／試料</t>
  </si>
  <si>
    <t>現場管理費
_x000d_</t>
  </si>
  <si>
    <t>現場管理費（率計上）
_x000d_</t>
  </si>
  <si>
    <t>一般管理費等
_x000d_</t>
  </si>
  <si>
    <t>工事価格
_x000d_</t>
  </si>
  <si>
    <t>入札書記載金額(税抜き)</t>
  </si>
  <si>
    <t>－</t>
  </si>
</sst>
</file>

<file path=xl/styles.xml><?xml version="1.0" encoding="utf-8"?>
<styleSheet xmlns="http://schemas.openxmlformats.org/spreadsheetml/2006/main">
  <numFmts count="3">
    <numFmt numFmtId="169" formatCode="[$-411]ggge&quot;年&quot;m&quot;月&quot;d&quot;日&quot;;@"/>
    <numFmt numFmtId="170" formatCode="#,###,###,###,##0_ "/>
    <numFmt numFmtId="171" formatCode="#,###,###,##0"/>
  </numFmts>
  <fonts count="6">
    <font>
      <sz val="11"/>
      <name val="ＭＳ Ｐゴシック"/>
      <family val="3"/>
      <charset val="128"/>
    </font>
    <font>
      <sz val="9"/>
      <name val="ＭＳ 明朝"/>
      <family val="1"/>
      <charset val="128"/>
    </font>
    <font>
      <sz val="11"/>
      <color indexed="8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Ｐ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99"/>
      </patternFill>
    </fill>
  </fills>
  <borders count="19">
    <border/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right style="hair">
        <color indexed="64"/>
      </right>
      <top style="thin">
        <color indexed="64"/>
      </top>
      <bottom style="thin">
        <color indexed="64"/>
      </bottom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</border>
    <border>
      <right style="thin">
        <color indexed="64"/>
      </right>
      <top style="thin">
        <color indexed="64"/>
      </top>
      <bottom style="thin">
        <color indexed="64"/>
      </bottom>
    </border>
    <border>
      <left style="thin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indexed="64"/>
      </left>
      <right style="hair">
        <color indexed="64"/>
      </right>
      <bottom style="hair">
        <color indexed="64"/>
      </bottom>
    </border>
    <border>
      <right style="thin">
        <color indexed="64"/>
      </right>
      <bottom style="hair">
        <color indexed="64"/>
      </bottom>
    </border>
    <border>
      <left style="thin">
        <color indexed="64"/>
      </left>
      <bottom style="hair">
        <color indexed="64"/>
      </bottom>
    </border>
    <border>
      <bottom style="hair">
        <color indexed="64"/>
      </bottom>
    </border>
    <border>
      <right style="hair">
        <color indexed="64"/>
      </right>
      <bottom style="hair">
        <color indexed="64"/>
      </bottom>
    </border>
    <border>
      <left style="thin">
        <color indexed="64"/>
      </left>
      <top style="hair">
        <color indexed="64"/>
      </top>
      <bottom style="thin">
        <color indexed="64"/>
      </bottom>
    </border>
    <border>
      <top style="hair">
        <color indexed="64"/>
      </top>
      <bottom style="thin">
        <color indexed="64"/>
      </bottom>
    </border>
    <border>
      <right style="hair">
        <color indexed="8"/>
      </right>
      <top style="hair">
        <color indexed="64"/>
      </top>
      <bottom style="thin">
        <color indexed="64"/>
      </bottom>
    </border>
    <border>
      <left style="hair">
        <color indexed="8"/>
      </left>
      <right style="hair">
        <color indexed="8"/>
      </right>
      <bottom style="thin">
        <color indexed="64"/>
      </bottom>
    </border>
    <border>
      <right style="thin">
        <color indexed="64"/>
      </right>
      <bottom style="thin">
        <color indexed="64"/>
      </bottom>
    </border>
  </borders>
  <cellStyleXfs count="7">
    <xf numFmtId="0" fontId="0" fillId="0" borderId="0"/>
    <xf numFmtId="0" fontId="4" fillId="0" borderId="0"/>
    <xf numFmtId="0" fontId="2" fillId="0" borderId="0">
      <alignment vertical="center"/>
    </xf>
    <xf numFmtId="0" fontId="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</cellStyleXfs>
  <cellXfs count="33">
    <xf numFmtId="0" fontId="0" fillId="0" borderId="0" xfId="0"/>
    <xf numFmtId="0" fontId="1" fillId="0" borderId="0" xfId="1" applyFont="1"/>
    <xf numFmtId="169" fontId="1" fillId="0" borderId="0" xfId="1" applyNumberFormat="1" applyFont="1" applyAlignment="1">
      <alignment horizontal="right" vertical="center"/>
    </xf>
    <xf numFmtId="49" fontId="1" fillId="0" borderId="0" xfId="1" applyNumberFormat="1" applyFont="1" applyAlignment="1">
      <alignment horizontal="left" vertical="center"/>
    </xf>
    <xf numFmtId="49" fontId="1" fillId="0" borderId="0" xfId="1" applyNumberFormat="1" applyFont="1" applyAlignment="1">
      <alignment horizontal="distributed" vertical="center"/>
    </xf>
    <xf numFmtId="49" fontId="1" fillId="2" borderId="0" xfId="1" applyNumberFormat="1" applyFont="1" applyFill="1" applyAlignment="1" applyProtection="1">
      <alignment horizontal="left" vertical="center"/>
      <protection locked="0"/>
    </xf>
    <xf numFmtId="0" fontId="2" fillId="0" borderId="0" xfId="2">
      <alignment vertical="center"/>
    </xf>
    <xf numFmtId="49" fontId="3" fillId="0" borderId="0" xfId="1" applyNumberFormat="1" applyFont="1" applyAlignment="1">
      <alignment horizontal="center" vertical="top"/>
    </xf>
    <xf numFmtId="49" fontId="1" fillId="0" borderId="1" xfId="1" applyNumberFormat="1" applyFont="1" applyBorder="1" applyAlignment="1">
      <alignment horizontal="center" vertical="center"/>
    </xf>
    <xf numFmtId="49" fontId="1" fillId="0" borderId="2" xfId="1" applyNumberFormat="1" applyFont="1" applyBorder="1" applyAlignment="1">
      <alignment horizontal="center" vertical="center"/>
    </xf>
    <xf numFmtId="49" fontId="1" fillId="0" borderId="3" xfId="1" applyNumberFormat="1" applyFont="1" applyBorder="1" applyAlignment="1">
      <alignment horizontal="center" vertical="center"/>
    </xf>
    <xf numFmtId="49" fontId="1" fillId="0" borderId="4" xfId="1" applyNumberFormat="1" applyFont="1" applyBorder="1" applyAlignment="1">
      <alignment horizontal="center" vertical="center"/>
    </xf>
    <xf numFmtId="49" fontId="1" fillId="0" borderId="5" xfId="1" applyNumberFormat="1" applyFont="1" applyBorder="1" applyAlignment="1">
      <alignment horizontal="center" vertical="center"/>
    </xf>
    <xf numFmtId="49" fontId="1" fillId="0" borderId="0" xfId="1" applyNumberFormat="1" applyFont="1" applyAlignment="1">
      <alignment horizontal="center" vertical="center"/>
    </xf>
    <xf numFmtId="49" fontId="1" fillId="0" borderId="6" xfId="1" applyNumberFormat="1" applyFont="1" applyBorder="1" applyAlignment="1">
      <alignment vertical="top" wrapText="1"/>
    </xf>
    <xf numFmtId="49" fontId="1" fillId="0" borderId="7" xfId="1" applyNumberFormat="1" applyFont="1" applyBorder="1" applyAlignment="1">
      <alignment vertical="top" wrapText="1"/>
    </xf>
    <xf numFmtId="49" fontId="1" fillId="0" borderId="8" xfId="1" applyNumberFormat="1" applyFont="1" applyBorder="1" applyAlignment="1">
      <alignment vertical="top" wrapText="1"/>
    </xf>
    <xf numFmtId="49" fontId="1" fillId="0" borderId="9" xfId="1" applyNumberFormat="1" applyFont="1" applyBorder="1" applyAlignment="1">
      <alignment horizontal="center"/>
    </xf>
    <xf numFmtId="0" fontId="1" fillId="0" borderId="9" xfId="1" applyFont="1" applyBorder="1" applyAlignment="1">
      <alignment horizontal="center"/>
    </xf>
    <xf numFmtId="170" fontId="1" fillId="0" borderId="10" xfId="1" applyNumberFormat="1" applyFont="1" applyBorder="1" applyAlignment="1">
      <alignment horizontal="right"/>
    </xf>
    <xf numFmtId="0" fontId="1" fillId="0" borderId="0" xfId="1" applyFont="1"/>
    <xf numFmtId="170" fontId="1" fillId="0" borderId="0" xfId="1" applyNumberFormat="1" applyFont="1" applyAlignment="1">
      <alignment horizontal="center"/>
    </xf>
    <xf numFmtId="49" fontId="1" fillId="0" borderId="11" xfId="1" applyNumberFormat="1" applyFont="1" applyBorder="1" applyAlignment="1">
      <alignment vertical="top" wrapText="1"/>
    </xf>
    <xf numFmtId="49" fontId="1" fillId="0" borderId="12" xfId="1" applyNumberFormat="1" applyFont="1" applyBorder="1" applyAlignment="1">
      <alignment vertical="top" wrapText="1"/>
    </xf>
    <xf numFmtId="49" fontId="1" fillId="0" borderId="13" xfId="1" applyNumberFormat="1" applyFont="1" applyBorder="1" applyAlignment="1">
      <alignment vertical="top" wrapText="1"/>
    </xf>
    <xf numFmtId="170" fontId="1" fillId="3" borderId="10" xfId="1" applyNumberFormat="1" applyFont="1" applyFill="1" applyBorder="1" applyAlignment="1" applyProtection="1">
      <alignment horizontal="right"/>
      <protection locked="0"/>
    </xf>
    <xf numFmtId="49" fontId="1" fillId="0" borderId="14" xfId="1" applyNumberFormat="1" applyFont="1" applyBorder="1" applyAlignment="1">
      <alignment vertical="top"/>
    </xf>
    <xf numFmtId="49" fontId="1" fillId="0" borderId="15" xfId="1" applyNumberFormat="1" applyFont="1" applyBorder="1" applyAlignment="1">
      <alignment vertical="top"/>
    </xf>
    <xf numFmtId="49" fontId="1" fillId="0" borderId="16" xfId="1" applyNumberFormat="1" applyFont="1" applyBorder="1" applyAlignment="1">
      <alignment vertical="top"/>
    </xf>
    <xf numFmtId="49" fontId="1" fillId="0" borderId="17" xfId="3" applyNumberFormat="1" applyFont="1" applyBorder="1" applyAlignment="1">
      <alignment horizontal="center"/>
    </xf>
    <xf numFmtId="171" fontId="1" fillId="0" borderId="17" xfId="3" applyNumberFormat="1" applyFont="1" applyBorder="1" applyAlignment="1">
      <alignment horizontal="center"/>
    </xf>
    <xf numFmtId="170" fontId="1" fillId="0" borderId="18" xfId="1" applyNumberFormat="1" applyFont="1" applyBorder="1" applyAlignment="1">
      <alignment horizontal="right"/>
    </xf>
    <xf numFmtId="170" fontId="1" fillId="0" borderId="0" xfId="1" applyNumberFormat="1" applyFont="1" applyAlignment="1">
      <alignment horizontal="center"/>
    </xf>
  </cellXfs>
  <cellStyles count="7">
    <cellStyle name="Normal" xfId="0" builtinId="0"/>
    <cellStyle name="標準_内訳書サンプル" xfId="1"/>
    <cellStyle name="標準_75雛形" xfId="2"/>
    <cellStyle name="標準_75雛形_1" xfId="3"/>
    <cellStyle name="標準 2" xfId="4"/>
    <cellStyle name="標準 3" xfId="5"/>
    <cellStyle name="標準_積算内訳書 (山形県土木部)" xfId="6"/>
  </cellStyles>
  <dxfs count="0"/>
  <tableStyles count="0" defaultTableStyle="TableStyleMedium9" defaultPivotStyle="PivotStyleLight16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styles" Target="styles.xml" /><Relationship Id="rId3" Type="http://schemas.openxmlformats.org/officeDocument/2006/relationships/theme" Target="theme/theme1.xml" /><Relationship Id="rId4" Type="http://schemas.openxmlformats.org/officeDocument/2006/relationships/calcChain" Target="calcChain.xml" /><Relationship Id="rId5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:r="http://schemas.openxmlformats.org/officeDocument/2006/relationships" xmlns="http://schemas.openxmlformats.org/spreadsheetml/2006/main">
  <sheetPr codeName="Sheet22"/>
  <sheetViews>
    <sheetView tabSelected="1" showGridLines="0" zoomScaleNormal="100" zoomScaleSheetLayoutView="100" workbookViewId="0"/>
  </sheetViews>
  <sheetFormatPr defaultColWidth="9" defaultRowHeight="13.5"/>
  <cols>
    <col min="1" max="1" width="8.5" customWidth="1"/>
    <col min="2" max="3" width="6.75" customWidth="1"/>
    <col min="4" max="4" width="26" customWidth="1"/>
    <col min="5" max="5" width="12" customWidth="1"/>
    <col min="6" max="6" width="12.875" customWidth="1"/>
    <col min="7" max="7" width="19.875" customWidth="1"/>
    <col min="8" max="8" width="8.5" customWidth="1"/>
    <col min="9" max="10" hidden="1" customWidth="1"/>
  </cols>
  <sheetData>
    <row r="1" ht="11.25" customHeight="1">
      <c r="A1" s="1"/>
      <c r="B1" s="1"/>
      <c r="C1" s="1"/>
      <c r="D1" s="1"/>
      <c r="E1" s="1"/>
      <c r="F1" s="1"/>
      <c r="G1" s="2"/>
      <c r="H1" s="1"/>
      <c r="I1" s="1"/>
      <c r="J1" s="1"/>
    </row>
    <row r="2" ht="22.5" customHeight="1">
      <c r="A2" s="3"/>
      <c r="B2" s="1"/>
      <c r="C2" s="1"/>
      <c r="D2" s="1"/>
      <c r="E2" s="1"/>
      <c r="F2" s="1"/>
      <c r="G2" s="1"/>
      <c r="H2" s="1"/>
      <c r="I2" s="1"/>
      <c r="J2" s="1"/>
    </row>
    <row r="3" ht="11.25" customHeight="1">
      <c r="A3" s="1"/>
      <c r="B3" s="1"/>
      <c r="C3" s="1"/>
      <c r="D3" s="1"/>
      <c r="E3" s="4" t="s">
        <v>0</v>
      </c>
      <c r="F3" s="5"/>
      <c r="G3" s="5"/>
      <c r="H3" s="1"/>
      <c r="I3" s="1"/>
      <c r="J3" s="1"/>
    </row>
    <row r="4" ht="11.25" customHeight="1">
      <c r="A4" s="1"/>
      <c r="B4" s="1"/>
      <c r="C4" s="1"/>
      <c r="D4" s="1"/>
      <c r="E4" s="4" t="s">
        <v>1</v>
      </c>
      <c r="F4" s="5"/>
      <c r="G4" s="5"/>
      <c r="H4" s="1"/>
      <c r="I4" s="1"/>
      <c r="J4" s="1"/>
    </row>
    <row r="5" ht="11.25" customHeight="1">
      <c r="A5" s="1"/>
      <c r="B5" s="1"/>
      <c r="C5" s="1"/>
      <c r="D5" s="1"/>
      <c r="E5" s="4" t="s">
        <v>2</v>
      </c>
      <c r="F5" s="5"/>
      <c r="G5" s="5"/>
      <c r="H5" s="1"/>
      <c r="I5" s="1"/>
      <c r="J5" s="1"/>
    </row>
    <row r="6" ht="11.25" customHeight="1">
      <c r="A6" s="6"/>
      <c r="B6" s="6"/>
      <c r="C6" s="6"/>
      <c r="D6" s="6"/>
      <c r="E6" s="6"/>
      <c r="F6" s="6"/>
      <c r="G6" s="6"/>
      <c r="H6" s="6"/>
      <c r="I6" s="6"/>
      <c r="J6" s="6"/>
    </row>
    <row r="7" ht="39" customHeight="1">
      <c r="A7" s="7" t="s">
        <v>3</v>
      </c>
      <c r="B7" s="7"/>
      <c r="C7" s="7"/>
      <c r="D7" s="7"/>
      <c r="E7" s="7"/>
      <c r="F7" s="7"/>
      <c r="G7" s="7"/>
      <c r="H7" s="1"/>
      <c r="I7" s="1"/>
      <c r="J7" s="1"/>
    </row>
    <row r="8" ht="11.25" customHeight="1">
      <c r="A8" s="3" t="s">
        <v>4</v>
      </c>
      <c r="B8" s="3" t="s">
        <v>5</v>
      </c>
      <c r="C8" s="3"/>
      <c r="D8" s="3"/>
      <c r="E8" s="3"/>
      <c r="F8" s="3"/>
      <c r="G8" s="3"/>
      <c r="H8" s="1"/>
      <c r="I8" s="1"/>
      <c r="J8" s="1"/>
    </row>
    <row r="9" ht="11.25" customHeight="1">
      <c r="A9" s="8" t="s">
        <v>6</v>
      </c>
      <c r="B9" s="9"/>
      <c r="C9" s="9"/>
      <c r="D9" s="10"/>
      <c r="E9" s="11" t="s">
        <v>7</v>
      </c>
      <c r="F9" s="11" t="s">
        <v>8</v>
      </c>
      <c r="G9" s="12" t="s">
        <v>9</v>
      </c>
      <c r="H9" s="1"/>
      <c r="I9" s="13" t="s">
        <v>10</v>
      </c>
      <c r="J9" s="13" t="s">
        <v>11</v>
      </c>
    </row>
    <row r="10" ht="42" customHeight="1">
      <c r="A10" s="14" t="s">
        <v>12</v>
      </c>
      <c r="B10" s="15"/>
      <c r="C10" s="15"/>
      <c r="D10" s="16"/>
      <c r="E10" s="17" t="s">
        <v>13</v>
      </c>
      <c r="F10" s="18">
        <v>1</v>
      </c>
      <c r="G10" s="19">
        <f>+G11+G71</f>
        <v>0</v>
      </c>
      <c r="H10" s="20"/>
      <c r="I10" s="21">
        <v>1</v>
      </c>
      <c r="J10" s="21"/>
    </row>
    <row r="11" ht="42" customHeight="1">
      <c r="A11" s="14" t="s">
        <v>14</v>
      </c>
      <c r="B11" s="15"/>
      <c r="C11" s="15"/>
      <c r="D11" s="16"/>
      <c r="E11" s="17" t="s">
        <v>13</v>
      </c>
      <c r="F11" s="18">
        <v>1</v>
      </c>
      <c r="G11" s="19">
        <f>+G12</f>
        <v>0</v>
      </c>
      <c r="H11" s="20"/>
      <c r="I11" s="21">
        <v>2</v>
      </c>
      <c r="J11" s="21">
        <v>20</v>
      </c>
    </row>
    <row r="12" ht="42" customHeight="1">
      <c r="A12" s="14" t="s">
        <v>15</v>
      </c>
      <c r="B12" s="15"/>
      <c r="C12" s="15"/>
      <c r="D12" s="16"/>
      <c r="E12" s="17" t="s">
        <v>13</v>
      </c>
      <c r="F12" s="18">
        <v>1</v>
      </c>
      <c r="G12" s="19">
        <f>+G13</f>
        <v>0</v>
      </c>
      <c r="H12" s="20"/>
      <c r="I12" s="21">
        <v>3</v>
      </c>
      <c r="J12" s="21">
        <v>1</v>
      </c>
    </row>
    <row r="13" ht="42" customHeight="1">
      <c r="A13" s="22"/>
      <c r="B13" s="15" t="s">
        <v>16</v>
      </c>
      <c r="C13" s="15"/>
      <c r="D13" s="16"/>
      <c r="E13" s="17" t="s">
        <v>13</v>
      </c>
      <c r="F13" s="18">
        <v>1</v>
      </c>
      <c r="G13" s="19">
        <f>+G14+G35+G40+G54+G58+G61+G64</f>
        <v>0</v>
      </c>
      <c r="H13" s="20"/>
      <c r="I13" s="21">
        <v>4</v>
      </c>
      <c r="J13" s="21">
        <v>2</v>
      </c>
    </row>
    <row r="14" ht="42" customHeight="1">
      <c r="A14" s="22"/>
      <c r="B14" s="23"/>
      <c r="C14" s="15" t="s">
        <v>17</v>
      </c>
      <c r="D14" s="16"/>
      <c r="E14" s="17" t="s">
        <v>13</v>
      </c>
      <c r="F14" s="18">
        <v>1</v>
      </c>
      <c r="G14" s="19">
        <f>+G15+G23+G25+G27+G31</f>
        <v>0</v>
      </c>
      <c r="H14" s="20"/>
      <c r="I14" s="21">
        <v>5</v>
      </c>
      <c r="J14" s="21">
        <v>3</v>
      </c>
    </row>
    <row r="15" ht="42" customHeight="1">
      <c r="A15" s="22"/>
      <c r="B15" s="23"/>
      <c r="C15" s="23"/>
      <c r="D15" s="24" t="s">
        <v>18</v>
      </c>
      <c r="E15" s="17" t="s">
        <v>13</v>
      </c>
      <c r="F15" s="18">
        <v>1</v>
      </c>
      <c r="G15" s="19">
        <f>+G16+G17+G18+G19+G20+G21+G22</f>
        <v>0</v>
      </c>
      <c r="H15" s="20"/>
      <c r="I15" s="21">
        <v>6</v>
      </c>
      <c r="J15" s="21">
        <v>4</v>
      </c>
    </row>
    <row r="16" ht="42" customHeight="1">
      <c r="A16" s="22"/>
      <c r="B16" s="23"/>
      <c r="C16" s="23"/>
      <c r="D16" s="24" t="s">
        <v>19</v>
      </c>
      <c r="E16" s="17" t="s">
        <v>20</v>
      </c>
      <c r="F16" s="18">
        <v>232</v>
      </c>
      <c r="G16" s="25"/>
      <c r="H16" s="20"/>
      <c r="I16" s="21">
        <v>7</v>
      </c>
      <c r="J16" s="21">
        <v>4</v>
      </c>
    </row>
    <row r="17" ht="42" customHeight="1">
      <c r="A17" s="22"/>
      <c r="B17" s="23"/>
      <c r="C17" s="23"/>
      <c r="D17" s="24" t="s">
        <v>21</v>
      </c>
      <c r="E17" s="17" t="s">
        <v>20</v>
      </c>
      <c r="F17" s="18">
        <v>581</v>
      </c>
      <c r="G17" s="25"/>
      <c r="H17" s="20"/>
      <c r="I17" s="21">
        <v>8</v>
      </c>
      <c r="J17" s="21">
        <v>4</v>
      </c>
    </row>
    <row r="18" ht="42" customHeight="1">
      <c r="A18" s="22"/>
      <c r="B18" s="23"/>
      <c r="C18" s="23"/>
      <c r="D18" s="24" t="s">
        <v>22</v>
      </c>
      <c r="E18" s="17" t="s">
        <v>20</v>
      </c>
      <c r="F18" s="18">
        <v>137</v>
      </c>
      <c r="G18" s="25"/>
      <c r="H18" s="20"/>
      <c r="I18" s="21">
        <v>9</v>
      </c>
      <c r="J18" s="21">
        <v>4</v>
      </c>
    </row>
    <row r="19" ht="42" customHeight="1">
      <c r="A19" s="22"/>
      <c r="B19" s="23"/>
      <c r="C19" s="23"/>
      <c r="D19" s="24" t="s">
        <v>23</v>
      </c>
      <c r="E19" s="17" t="s">
        <v>20</v>
      </c>
      <c r="F19" s="18">
        <v>254</v>
      </c>
      <c r="G19" s="25"/>
      <c r="H19" s="20"/>
      <c r="I19" s="21">
        <v>10</v>
      </c>
      <c r="J19" s="21">
        <v>4</v>
      </c>
    </row>
    <row r="20" ht="42" customHeight="1">
      <c r="A20" s="22"/>
      <c r="B20" s="23"/>
      <c r="C20" s="23"/>
      <c r="D20" s="24" t="s">
        <v>24</v>
      </c>
      <c r="E20" s="17" t="s">
        <v>20</v>
      </c>
      <c r="F20" s="18">
        <v>390</v>
      </c>
      <c r="G20" s="25"/>
      <c r="H20" s="20"/>
      <c r="I20" s="21">
        <v>11</v>
      </c>
      <c r="J20" s="21">
        <v>4</v>
      </c>
    </row>
    <row r="21" ht="42" customHeight="1">
      <c r="A21" s="22"/>
      <c r="B21" s="23"/>
      <c r="C21" s="23"/>
      <c r="D21" s="24" t="s">
        <v>25</v>
      </c>
      <c r="E21" s="17" t="s">
        <v>20</v>
      </c>
      <c r="F21" s="18">
        <v>594</v>
      </c>
      <c r="G21" s="25"/>
      <c r="H21" s="20"/>
      <c r="I21" s="21">
        <v>12</v>
      </c>
      <c r="J21" s="21">
        <v>4</v>
      </c>
    </row>
    <row r="22" ht="42" customHeight="1">
      <c r="A22" s="22"/>
      <c r="B22" s="23"/>
      <c r="C22" s="23"/>
      <c r="D22" s="24" t="s">
        <v>26</v>
      </c>
      <c r="E22" s="17" t="s">
        <v>20</v>
      </c>
      <c r="F22" s="18">
        <v>1384</v>
      </c>
      <c r="G22" s="25"/>
      <c r="H22" s="20"/>
      <c r="I22" s="21">
        <v>13</v>
      </c>
      <c r="J22" s="21">
        <v>4</v>
      </c>
    </row>
    <row r="23" ht="42" customHeight="1">
      <c r="A23" s="22"/>
      <c r="B23" s="23"/>
      <c r="C23" s="23"/>
      <c r="D23" s="24" t="s">
        <v>27</v>
      </c>
      <c r="E23" s="17" t="s">
        <v>13</v>
      </c>
      <c r="F23" s="18">
        <v>1</v>
      </c>
      <c r="G23" s="19">
        <f>+G24</f>
        <v>0</v>
      </c>
      <c r="H23" s="20"/>
      <c r="I23" s="21">
        <v>14</v>
      </c>
      <c r="J23" s="21">
        <v>4</v>
      </c>
    </row>
    <row r="24" ht="42" customHeight="1">
      <c r="A24" s="22"/>
      <c r="B24" s="23"/>
      <c r="C24" s="23"/>
      <c r="D24" s="24" t="s">
        <v>28</v>
      </c>
      <c r="E24" s="17" t="s">
        <v>20</v>
      </c>
      <c r="F24" s="18">
        <v>71</v>
      </c>
      <c r="G24" s="25"/>
      <c r="H24" s="20"/>
      <c r="I24" s="21">
        <v>15</v>
      </c>
      <c r="J24" s="21">
        <v>4</v>
      </c>
    </row>
    <row r="25" ht="42" customHeight="1">
      <c r="A25" s="22"/>
      <c r="B25" s="23"/>
      <c r="C25" s="23"/>
      <c r="D25" s="24" t="s">
        <v>29</v>
      </c>
      <c r="E25" s="17" t="s">
        <v>13</v>
      </c>
      <c r="F25" s="18">
        <v>1</v>
      </c>
      <c r="G25" s="19">
        <f>+G26</f>
        <v>0</v>
      </c>
      <c r="H25" s="20"/>
      <c r="I25" s="21">
        <v>16</v>
      </c>
      <c r="J25" s="21">
        <v>4</v>
      </c>
    </row>
    <row r="26" ht="42" customHeight="1">
      <c r="A26" s="22"/>
      <c r="B26" s="23"/>
      <c r="C26" s="23"/>
      <c r="D26" s="24" t="s">
        <v>30</v>
      </c>
      <c r="E26" s="17" t="s">
        <v>20</v>
      </c>
      <c r="F26" s="18">
        <v>46</v>
      </c>
      <c r="G26" s="25"/>
      <c r="H26" s="20"/>
      <c r="I26" s="21">
        <v>17</v>
      </c>
      <c r="J26" s="21">
        <v>4</v>
      </c>
    </row>
    <row r="27" ht="42" customHeight="1">
      <c r="A27" s="22"/>
      <c r="B27" s="23"/>
      <c r="C27" s="23"/>
      <c r="D27" s="24" t="s">
        <v>31</v>
      </c>
      <c r="E27" s="17" t="s">
        <v>13</v>
      </c>
      <c r="F27" s="18">
        <v>1</v>
      </c>
      <c r="G27" s="19">
        <f>+G28+G29+G30</f>
        <v>0</v>
      </c>
      <c r="H27" s="20"/>
      <c r="I27" s="21">
        <v>18</v>
      </c>
      <c r="J27" s="21">
        <v>4</v>
      </c>
    </row>
    <row r="28" ht="42" customHeight="1">
      <c r="A28" s="22"/>
      <c r="B28" s="23"/>
      <c r="C28" s="23"/>
      <c r="D28" s="24" t="s">
        <v>32</v>
      </c>
      <c r="E28" s="17" t="s">
        <v>20</v>
      </c>
      <c r="F28" s="18">
        <v>602</v>
      </c>
      <c r="G28" s="25"/>
      <c r="H28" s="20"/>
      <c r="I28" s="21">
        <v>19</v>
      </c>
      <c r="J28" s="21">
        <v>4</v>
      </c>
    </row>
    <row r="29" ht="42" customHeight="1">
      <c r="A29" s="22"/>
      <c r="B29" s="23"/>
      <c r="C29" s="23"/>
      <c r="D29" s="24" t="s">
        <v>33</v>
      </c>
      <c r="E29" s="17" t="s">
        <v>20</v>
      </c>
      <c r="F29" s="18">
        <v>782</v>
      </c>
      <c r="G29" s="25"/>
      <c r="H29" s="20"/>
      <c r="I29" s="21">
        <v>20</v>
      </c>
      <c r="J29" s="21">
        <v>4</v>
      </c>
    </row>
    <row r="30" ht="42" customHeight="1">
      <c r="A30" s="22"/>
      <c r="B30" s="23"/>
      <c r="C30" s="23"/>
      <c r="D30" s="24" t="s">
        <v>34</v>
      </c>
      <c r="E30" s="17" t="s">
        <v>20</v>
      </c>
      <c r="F30" s="18">
        <v>1384</v>
      </c>
      <c r="G30" s="25"/>
      <c r="H30" s="20"/>
      <c r="I30" s="21">
        <v>21</v>
      </c>
      <c r="J30" s="21">
        <v>4</v>
      </c>
    </row>
    <row r="31" ht="42" customHeight="1">
      <c r="A31" s="22"/>
      <c r="B31" s="23"/>
      <c r="C31" s="23"/>
      <c r="D31" s="24" t="s">
        <v>35</v>
      </c>
      <c r="E31" s="17" t="s">
        <v>13</v>
      </c>
      <c r="F31" s="18">
        <v>1</v>
      </c>
      <c r="G31" s="19">
        <f>+G32+G33+G34</f>
        <v>0</v>
      </c>
      <c r="H31" s="20"/>
      <c r="I31" s="21">
        <v>22</v>
      </c>
      <c r="J31" s="21">
        <v>4</v>
      </c>
    </row>
    <row r="32" ht="42" customHeight="1">
      <c r="A32" s="22"/>
      <c r="B32" s="23"/>
      <c r="C32" s="23"/>
      <c r="D32" s="24" t="s">
        <v>36</v>
      </c>
      <c r="E32" s="17" t="s">
        <v>37</v>
      </c>
      <c r="F32" s="18">
        <v>437.60000000000002</v>
      </c>
      <c r="G32" s="25"/>
      <c r="H32" s="20"/>
      <c r="I32" s="21">
        <v>23</v>
      </c>
      <c r="J32" s="21">
        <v>4</v>
      </c>
    </row>
    <row r="33" ht="42" customHeight="1">
      <c r="A33" s="22"/>
      <c r="B33" s="23"/>
      <c r="C33" s="23"/>
      <c r="D33" s="24" t="s">
        <v>38</v>
      </c>
      <c r="E33" s="17" t="s">
        <v>37</v>
      </c>
      <c r="F33" s="18">
        <v>397.19999999999999</v>
      </c>
      <c r="G33" s="25"/>
      <c r="H33" s="20"/>
      <c r="I33" s="21">
        <v>24</v>
      </c>
      <c r="J33" s="21">
        <v>4</v>
      </c>
    </row>
    <row r="34" ht="42" customHeight="1">
      <c r="A34" s="22"/>
      <c r="B34" s="23"/>
      <c r="C34" s="23"/>
      <c r="D34" s="24" t="s">
        <v>39</v>
      </c>
      <c r="E34" s="17" t="s">
        <v>37</v>
      </c>
      <c r="F34" s="18">
        <v>28.399999999999999</v>
      </c>
      <c r="G34" s="25"/>
      <c r="H34" s="20"/>
      <c r="I34" s="21">
        <v>25</v>
      </c>
      <c r="J34" s="21">
        <v>4</v>
      </c>
    </row>
    <row r="35" ht="42" customHeight="1">
      <c r="A35" s="22"/>
      <c r="B35" s="23"/>
      <c r="C35" s="15" t="s">
        <v>40</v>
      </c>
      <c r="D35" s="16"/>
      <c r="E35" s="17" t="s">
        <v>13</v>
      </c>
      <c r="F35" s="18">
        <v>1</v>
      </c>
      <c r="G35" s="19">
        <f>+G36+G38</f>
        <v>0</v>
      </c>
      <c r="H35" s="20"/>
      <c r="I35" s="21">
        <v>26</v>
      </c>
      <c r="J35" s="21">
        <v>3</v>
      </c>
    </row>
    <row r="36" ht="42" customHeight="1">
      <c r="A36" s="22"/>
      <c r="B36" s="23"/>
      <c r="C36" s="23"/>
      <c r="D36" s="24" t="s">
        <v>41</v>
      </c>
      <c r="E36" s="17" t="s">
        <v>13</v>
      </c>
      <c r="F36" s="18">
        <v>1</v>
      </c>
      <c r="G36" s="19">
        <f>+G37</f>
        <v>0</v>
      </c>
      <c r="H36" s="20"/>
      <c r="I36" s="21">
        <v>27</v>
      </c>
      <c r="J36" s="21">
        <v>4</v>
      </c>
    </row>
    <row r="37" ht="42" customHeight="1">
      <c r="A37" s="22"/>
      <c r="B37" s="23"/>
      <c r="C37" s="23"/>
      <c r="D37" s="24" t="s">
        <v>42</v>
      </c>
      <c r="E37" s="17" t="s">
        <v>37</v>
      </c>
      <c r="F37" s="18">
        <v>437.60000000000002</v>
      </c>
      <c r="G37" s="25"/>
      <c r="H37" s="20"/>
      <c r="I37" s="21">
        <v>28</v>
      </c>
      <c r="J37" s="21">
        <v>4</v>
      </c>
    </row>
    <row r="38" ht="42" customHeight="1">
      <c r="A38" s="22"/>
      <c r="B38" s="23"/>
      <c r="C38" s="23"/>
      <c r="D38" s="24" t="s">
        <v>43</v>
      </c>
      <c r="E38" s="17" t="s">
        <v>13</v>
      </c>
      <c r="F38" s="18">
        <v>1</v>
      </c>
      <c r="G38" s="19">
        <f>+G39</f>
        <v>0</v>
      </c>
      <c r="H38" s="20"/>
      <c r="I38" s="21">
        <v>29</v>
      </c>
      <c r="J38" s="21">
        <v>4</v>
      </c>
    </row>
    <row r="39" ht="42" customHeight="1">
      <c r="A39" s="22"/>
      <c r="B39" s="23"/>
      <c r="C39" s="23"/>
      <c r="D39" s="24" t="s">
        <v>44</v>
      </c>
      <c r="E39" s="17" t="s">
        <v>37</v>
      </c>
      <c r="F39" s="18">
        <v>397.19999999999999</v>
      </c>
      <c r="G39" s="25"/>
      <c r="H39" s="20"/>
      <c r="I39" s="21">
        <v>30</v>
      </c>
      <c r="J39" s="21">
        <v>4</v>
      </c>
    </row>
    <row r="40" ht="42" customHeight="1">
      <c r="A40" s="22"/>
      <c r="B40" s="23"/>
      <c r="C40" s="15" t="s">
        <v>45</v>
      </c>
      <c r="D40" s="16"/>
      <c r="E40" s="17" t="s">
        <v>13</v>
      </c>
      <c r="F40" s="18">
        <v>1</v>
      </c>
      <c r="G40" s="19">
        <f>+G41+G48</f>
        <v>0</v>
      </c>
      <c r="H40" s="20"/>
      <c r="I40" s="21">
        <v>31</v>
      </c>
      <c r="J40" s="21">
        <v>3</v>
      </c>
    </row>
    <row r="41" ht="42" customHeight="1">
      <c r="A41" s="22"/>
      <c r="B41" s="23"/>
      <c r="C41" s="23"/>
      <c r="D41" s="24" t="s">
        <v>46</v>
      </c>
      <c r="E41" s="17" t="s">
        <v>13</v>
      </c>
      <c r="F41" s="18">
        <v>1</v>
      </c>
      <c r="G41" s="19">
        <f>+G42+G43+G44+G45+G46+G47</f>
        <v>0</v>
      </c>
      <c r="H41" s="20"/>
      <c r="I41" s="21">
        <v>32</v>
      </c>
      <c r="J41" s="21">
        <v>4</v>
      </c>
    </row>
    <row r="42" ht="42" customHeight="1">
      <c r="A42" s="22"/>
      <c r="B42" s="23"/>
      <c r="C42" s="23"/>
      <c r="D42" s="24" t="s">
        <v>47</v>
      </c>
      <c r="E42" s="17" t="s">
        <v>37</v>
      </c>
      <c r="F42" s="18">
        <v>42</v>
      </c>
      <c r="G42" s="25"/>
      <c r="H42" s="20"/>
      <c r="I42" s="21">
        <v>33</v>
      </c>
      <c r="J42" s="21">
        <v>4</v>
      </c>
    </row>
    <row r="43" ht="42" customHeight="1">
      <c r="A43" s="22"/>
      <c r="B43" s="23"/>
      <c r="C43" s="23"/>
      <c r="D43" s="24" t="s">
        <v>48</v>
      </c>
      <c r="E43" s="17" t="s">
        <v>37</v>
      </c>
      <c r="F43" s="18">
        <v>142.19999999999999</v>
      </c>
      <c r="G43" s="25"/>
      <c r="H43" s="20"/>
      <c r="I43" s="21">
        <v>34</v>
      </c>
      <c r="J43" s="21">
        <v>4</v>
      </c>
    </row>
    <row r="44" ht="42" customHeight="1">
      <c r="A44" s="22"/>
      <c r="B44" s="23"/>
      <c r="C44" s="23"/>
      <c r="D44" s="24" t="s">
        <v>49</v>
      </c>
      <c r="E44" s="17" t="s">
        <v>37</v>
      </c>
      <c r="F44" s="18">
        <v>30</v>
      </c>
      <c r="G44" s="25"/>
      <c r="H44" s="20"/>
      <c r="I44" s="21">
        <v>35</v>
      </c>
      <c r="J44" s="21">
        <v>4</v>
      </c>
    </row>
    <row r="45" ht="42" customHeight="1">
      <c r="A45" s="22"/>
      <c r="B45" s="23"/>
      <c r="C45" s="23"/>
      <c r="D45" s="24" t="s">
        <v>50</v>
      </c>
      <c r="E45" s="17" t="s">
        <v>37</v>
      </c>
      <c r="F45" s="18">
        <v>147.59999999999999</v>
      </c>
      <c r="G45" s="25"/>
      <c r="H45" s="20"/>
      <c r="I45" s="21">
        <v>36</v>
      </c>
      <c r="J45" s="21">
        <v>4</v>
      </c>
    </row>
    <row r="46" ht="42" customHeight="1">
      <c r="A46" s="22"/>
      <c r="B46" s="23"/>
      <c r="C46" s="23"/>
      <c r="D46" s="24" t="s">
        <v>51</v>
      </c>
      <c r="E46" s="17" t="s">
        <v>20</v>
      </c>
      <c r="F46" s="18">
        <v>434.89999999999998</v>
      </c>
      <c r="G46" s="25"/>
      <c r="H46" s="20"/>
      <c r="I46" s="21">
        <v>37</v>
      </c>
      <c r="J46" s="21">
        <v>4</v>
      </c>
    </row>
    <row r="47" ht="42" customHeight="1">
      <c r="A47" s="22"/>
      <c r="B47" s="23"/>
      <c r="C47" s="23"/>
      <c r="D47" s="24" t="s">
        <v>52</v>
      </c>
      <c r="E47" s="17" t="s">
        <v>37</v>
      </c>
      <c r="F47" s="18">
        <v>111</v>
      </c>
      <c r="G47" s="25"/>
      <c r="H47" s="20"/>
      <c r="I47" s="21">
        <v>38</v>
      </c>
      <c r="J47" s="21">
        <v>4</v>
      </c>
    </row>
    <row r="48" ht="42" customHeight="1">
      <c r="A48" s="22"/>
      <c r="B48" s="23"/>
      <c r="C48" s="23"/>
      <c r="D48" s="24" t="s">
        <v>53</v>
      </c>
      <c r="E48" s="17" t="s">
        <v>13</v>
      </c>
      <c r="F48" s="18">
        <v>1</v>
      </c>
      <c r="G48" s="19">
        <f>+G49+G50+G51+G52+G53</f>
        <v>0</v>
      </c>
      <c r="H48" s="20"/>
      <c r="I48" s="21">
        <v>39</v>
      </c>
      <c r="J48" s="21">
        <v>4</v>
      </c>
    </row>
    <row r="49" ht="42" customHeight="1">
      <c r="A49" s="22"/>
      <c r="B49" s="23"/>
      <c r="C49" s="23"/>
      <c r="D49" s="24" t="s">
        <v>54</v>
      </c>
      <c r="E49" s="17" t="s">
        <v>37</v>
      </c>
      <c r="F49" s="18">
        <v>7.2000000000000002</v>
      </c>
      <c r="G49" s="25"/>
      <c r="H49" s="20"/>
      <c r="I49" s="21">
        <v>40</v>
      </c>
      <c r="J49" s="21">
        <v>4</v>
      </c>
    </row>
    <row r="50" ht="42" customHeight="1">
      <c r="A50" s="22"/>
      <c r="B50" s="23"/>
      <c r="C50" s="23"/>
      <c r="D50" s="24" t="s">
        <v>55</v>
      </c>
      <c r="E50" s="17" t="s">
        <v>37</v>
      </c>
      <c r="F50" s="18">
        <v>12</v>
      </c>
      <c r="G50" s="25"/>
      <c r="H50" s="20"/>
      <c r="I50" s="21">
        <v>41</v>
      </c>
      <c r="J50" s="21">
        <v>4</v>
      </c>
    </row>
    <row r="51" ht="42" customHeight="1">
      <c r="A51" s="22"/>
      <c r="B51" s="23"/>
      <c r="C51" s="23"/>
      <c r="D51" s="24" t="s">
        <v>56</v>
      </c>
      <c r="E51" s="17" t="s">
        <v>37</v>
      </c>
      <c r="F51" s="18">
        <v>7.2000000000000002</v>
      </c>
      <c r="G51" s="25"/>
      <c r="H51" s="20"/>
      <c r="I51" s="21">
        <v>42</v>
      </c>
      <c r="J51" s="21">
        <v>4</v>
      </c>
    </row>
    <row r="52" ht="42" customHeight="1">
      <c r="A52" s="22"/>
      <c r="B52" s="23"/>
      <c r="C52" s="23"/>
      <c r="D52" s="24" t="s">
        <v>57</v>
      </c>
      <c r="E52" s="17" t="s">
        <v>37</v>
      </c>
      <c r="F52" s="18">
        <v>33.600000000000001</v>
      </c>
      <c r="G52" s="25"/>
      <c r="H52" s="20"/>
      <c r="I52" s="21">
        <v>43</v>
      </c>
      <c r="J52" s="21">
        <v>4</v>
      </c>
    </row>
    <row r="53" ht="42" customHeight="1">
      <c r="A53" s="22"/>
      <c r="B53" s="23"/>
      <c r="C53" s="23"/>
      <c r="D53" s="24" t="s">
        <v>52</v>
      </c>
      <c r="E53" s="17" t="s">
        <v>37</v>
      </c>
      <c r="F53" s="18">
        <v>32</v>
      </c>
      <c r="G53" s="25"/>
      <c r="H53" s="20"/>
      <c r="I53" s="21">
        <v>44</v>
      </c>
      <c r="J53" s="21">
        <v>4</v>
      </c>
    </row>
    <row r="54" ht="42" customHeight="1">
      <c r="A54" s="22"/>
      <c r="B54" s="23"/>
      <c r="C54" s="15" t="s">
        <v>58</v>
      </c>
      <c r="D54" s="16"/>
      <c r="E54" s="17" t="s">
        <v>13</v>
      </c>
      <c r="F54" s="18">
        <v>1</v>
      </c>
      <c r="G54" s="19">
        <f>+G55</f>
        <v>0</v>
      </c>
      <c r="H54" s="20"/>
      <c r="I54" s="21">
        <v>45</v>
      </c>
      <c r="J54" s="21">
        <v>3</v>
      </c>
    </row>
    <row r="55" ht="42" customHeight="1">
      <c r="A55" s="22"/>
      <c r="B55" s="23"/>
      <c r="C55" s="23"/>
      <c r="D55" s="24" t="s">
        <v>59</v>
      </c>
      <c r="E55" s="17" t="s">
        <v>13</v>
      </c>
      <c r="F55" s="18">
        <v>1</v>
      </c>
      <c r="G55" s="19">
        <f>+G56+G57</f>
        <v>0</v>
      </c>
      <c r="H55" s="20"/>
      <c r="I55" s="21">
        <v>46</v>
      </c>
      <c r="J55" s="21">
        <v>4</v>
      </c>
    </row>
    <row r="56" ht="42" customHeight="1">
      <c r="A56" s="22"/>
      <c r="B56" s="23"/>
      <c r="C56" s="23"/>
      <c r="D56" s="24" t="s">
        <v>60</v>
      </c>
      <c r="E56" s="17" t="s">
        <v>61</v>
      </c>
      <c r="F56" s="18">
        <v>111.3</v>
      </c>
      <c r="G56" s="25"/>
      <c r="H56" s="20"/>
      <c r="I56" s="21">
        <v>47</v>
      </c>
      <c r="J56" s="21">
        <v>4</v>
      </c>
    </row>
    <row r="57" ht="42" customHeight="1">
      <c r="A57" s="22"/>
      <c r="B57" s="23"/>
      <c r="C57" s="23"/>
      <c r="D57" s="24" t="s">
        <v>52</v>
      </c>
      <c r="E57" s="17" t="s">
        <v>37</v>
      </c>
      <c r="F57" s="18">
        <v>55.700000000000003</v>
      </c>
      <c r="G57" s="25"/>
      <c r="H57" s="20"/>
      <c r="I57" s="21">
        <v>48</v>
      </c>
      <c r="J57" s="21">
        <v>4</v>
      </c>
    </row>
    <row r="58" ht="42" customHeight="1">
      <c r="A58" s="22"/>
      <c r="B58" s="23"/>
      <c r="C58" s="15" t="s">
        <v>62</v>
      </c>
      <c r="D58" s="16"/>
      <c r="E58" s="17" t="s">
        <v>13</v>
      </c>
      <c r="F58" s="18">
        <v>1</v>
      </c>
      <c r="G58" s="19">
        <f>+G59</f>
        <v>0</v>
      </c>
      <c r="H58" s="20"/>
      <c r="I58" s="21">
        <v>49</v>
      </c>
      <c r="J58" s="21">
        <v>3</v>
      </c>
    </row>
    <row r="59" ht="42" customHeight="1">
      <c r="A59" s="22"/>
      <c r="B59" s="23"/>
      <c r="C59" s="23"/>
      <c r="D59" s="24" t="s">
        <v>63</v>
      </c>
      <c r="E59" s="17" t="s">
        <v>13</v>
      </c>
      <c r="F59" s="18">
        <v>1</v>
      </c>
      <c r="G59" s="19">
        <f>+G60</f>
        <v>0</v>
      </c>
      <c r="H59" s="20"/>
      <c r="I59" s="21">
        <v>50</v>
      </c>
      <c r="J59" s="21">
        <v>4</v>
      </c>
    </row>
    <row r="60" ht="42" customHeight="1">
      <c r="A60" s="22"/>
      <c r="B60" s="23"/>
      <c r="C60" s="23"/>
      <c r="D60" s="24" t="s">
        <v>64</v>
      </c>
      <c r="E60" s="17" t="s">
        <v>61</v>
      </c>
      <c r="F60" s="18">
        <v>54</v>
      </c>
      <c r="G60" s="25"/>
      <c r="H60" s="20"/>
      <c r="I60" s="21">
        <v>51</v>
      </c>
      <c r="J60" s="21">
        <v>4</v>
      </c>
    </row>
    <row r="61" ht="42" customHeight="1">
      <c r="A61" s="22"/>
      <c r="B61" s="23"/>
      <c r="C61" s="15" t="s">
        <v>65</v>
      </c>
      <c r="D61" s="16"/>
      <c r="E61" s="17" t="s">
        <v>13</v>
      </c>
      <c r="F61" s="18">
        <v>1</v>
      </c>
      <c r="G61" s="19">
        <f>+G62</f>
        <v>0</v>
      </c>
      <c r="H61" s="20"/>
      <c r="I61" s="21">
        <v>52</v>
      </c>
      <c r="J61" s="21">
        <v>3</v>
      </c>
    </row>
    <row r="62" ht="42" customHeight="1">
      <c r="A62" s="22"/>
      <c r="B62" s="23"/>
      <c r="C62" s="23"/>
      <c r="D62" s="24" t="s">
        <v>66</v>
      </c>
      <c r="E62" s="17" t="s">
        <v>13</v>
      </c>
      <c r="F62" s="18">
        <v>1</v>
      </c>
      <c r="G62" s="19">
        <f>+G63</f>
        <v>0</v>
      </c>
      <c r="H62" s="20"/>
      <c r="I62" s="21">
        <v>53</v>
      </c>
      <c r="J62" s="21">
        <v>4</v>
      </c>
    </row>
    <row r="63" ht="42" customHeight="1">
      <c r="A63" s="22"/>
      <c r="B63" s="23"/>
      <c r="C63" s="23"/>
      <c r="D63" s="24" t="s">
        <v>66</v>
      </c>
      <c r="E63" s="17" t="s">
        <v>61</v>
      </c>
      <c r="F63" s="18">
        <v>102.2</v>
      </c>
      <c r="G63" s="25"/>
      <c r="H63" s="20"/>
      <c r="I63" s="21">
        <v>54</v>
      </c>
      <c r="J63" s="21">
        <v>4</v>
      </c>
    </row>
    <row r="64" ht="42" customHeight="1">
      <c r="A64" s="22"/>
      <c r="B64" s="23"/>
      <c r="C64" s="15" t="s">
        <v>67</v>
      </c>
      <c r="D64" s="16"/>
      <c r="E64" s="17" t="s">
        <v>13</v>
      </c>
      <c r="F64" s="18">
        <v>1</v>
      </c>
      <c r="G64" s="19">
        <f>+G65</f>
        <v>0</v>
      </c>
      <c r="H64" s="20"/>
      <c r="I64" s="21">
        <v>55</v>
      </c>
      <c r="J64" s="21">
        <v>3</v>
      </c>
    </row>
    <row r="65" ht="42" customHeight="1">
      <c r="A65" s="22"/>
      <c r="B65" s="23"/>
      <c r="C65" s="23"/>
      <c r="D65" s="24" t="s">
        <v>67</v>
      </c>
      <c r="E65" s="17" t="s">
        <v>13</v>
      </c>
      <c r="F65" s="18">
        <v>1</v>
      </c>
      <c r="G65" s="19">
        <f>+G66+G67+G68+G69+G70</f>
        <v>0</v>
      </c>
      <c r="H65" s="20"/>
      <c r="I65" s="21">
        <v>56</v>
      </c>
      <c r="J65" s="21">
        <v>4</v>
      </c>
    </row>
    <row r="66" ht="42" customHeight="1">
      <c r="A66" s="22"/>
      <c r="B66" s="23"/>
      <c r="C66" s="23"/>
      <c r="D66" s="24" t="s">
        <v>68</v>
      </c>
      <c r="E66" s="17" t="s">
        <v>13</v>
      </c>
      <c r="F66" s="18">
        <v>1</v>
      </c>
      <c r="G66" s="25"/>
      <c r="H66" s="20"/>
      <c r="I66" s="21">
        <v>57</v>
      </c>
      <c r="J66" s="21">
        <v>4</v>
      </c>
    </row>
    <row r="67" ht="42" customHeight="1">
      <c r="A67" s="22"/>
      <c r="B67" s="23"/>
      <c r="C67" s="23"/>
      <c r="D67" s="24" t="s">
        <v>69</v>
      </c>
      <c r="E67" s="17" t="s">
        <v>20</v>
      </c>
      <c r="F67" s="18">
        <v>63.5</v>
      </c>
      <c r="G67" s="25"/>
      <c r="H67" s="20"/>
      <c r="I67" s="21">
        <v>58</v>
      </c>
      <c r="J67" s="21">
        <v>4</v>
      </c>
    </row>
    <row r="68" ht="42" customHeight="1">
      <c r="A68" s="22"/>
      <c r="B68" s="23"/>
      <c r="C68" s="23"/>
      <c r="D68" s="24" t="s">
        <v>70</v>
      </c>
      <c r="E68" s="17" t="s">
        <v>20</v>
      </c>
      <c r="F68" s="18">
        <v>50.799999999999997</v>
      </c>
      <c r="G68" s="25"/>
      <c r="H68" s="20"/>
      <c r="I68" s="21">
        <v>59</v>
      </c>
      <c r="J68" s="21">
        <v>4</v>
      </c>
    </row>
    <row r="69" ht="42" customHeight="1">
      <c r="A69" s="22"/>
      <c r="B69" s="23"/>
      <c r="C69" s="23"/>
      <c r="D69" s="24" t="s">
        <v>71</v>
      </c>
      <c r="E69" s="17" t="s">
        <v>20</v>
      </c>
      <c r="F69" s="18">
        <v>63.5</v>
      </c>
      <c r="G69" s="25"/>
      <c r="H69" s="20"/>
      <c r="I69" s="21">
        <v>60</v>
      </c>
      <c r="J69" s="21">
        <v>4</v>
      </c>
    </row>
    <row r="70" ht="42" customHeight="1">
      <c r="A70" s="22"/>
      <c r="B70" s="23"/>
      <c r="C70" s="23"/>
      <c r="D70" s="24" t="s">
        <v>72</v>
      </c>
      <c r="E70" s="17" t="s">
        <v>61</v>
      </c>
      <c r="F70" s="18">
        <v>37</v>
      </c>
      <c r="G70" s="25"/>
      <c r="H70" s="20"/>
      <c r="I70" s="21">
        <v>61</v>
      </c>
      <c r="J70" s="21">
        <v>4</v>
      </c>
    </row>
    <row r="71" ht="42" customHeight="1">
      <c r="A71" s="14" t="s">
        <v>73</v>
      </c>
      <c r="B71" s="15"/>
      <c r="C71" s="15"/>
      <c r="D71" s="16"/>
      <c r="E71" s="17" t="s">
        <v>13</v>
      </c>
      <c r="F71" s="18">
        <v>1</v>
      </c>
      <c r="G71" s="19">
        <f>+G72+G81</f>
        <v>0</v>
      </c>
      <c r="H71" s="20"/>
      <c r="I71" s="21">
        <v>62</v>
      </c>
      <c r="J71" s="21"/>
    </row>
    <row r="72" ht="42" customHeight="1">
      <c r="A72" s="14" t="s">
        <v>74</v>
      </c>
      <c r="B72" s="15"/>
      <c r="C72" s="15"/>
      <c r="D72" s="16"/>
      <c r="E72" s="17" t="s">
        <v>13</v>
      </c>
      <c r="F72" s="18">
        <v>1</v>
      </c>
      <c r="G72" s="19">
        <f>+G73+G74</f>
        <v>0</v>
      </c>
      <c r="H72" s="20"/>
      <c r="I72" s="21">
        <v>63</v>
      </c>
      <c r="J72" s="21">
        <v>200</v>
      </c>
    </row>
    <row r="73" ht="42" customHeight="1">
      <c r="A73" s="14" t="s">
        <v>75</v>
      </c>
      <c r="B73" s="15"/>
      <c r="C73" s="15"/>
      <c r="D73" s="16"/>
      <c r="E73" s="17" t="s">
        <v>13</v>
      </c>
      <c r="F73" s="18">
        <v>1</v>
      </c>
      <c r="G73" s="25"/>
      <c r="H73" s="20"/>
      <c r="I73" s="21">
        <v>64</v>
      </c>
      <c r="J73" s="21"/>
    </row>
    <row r="74" ht="42" customHeight="1">
      <c r="A74" s="14" t="s">
        <v>76</v>
      </c>
      <c r="B74" s="15"/>
      <c r="C74" s="15"/>
      <c r="D74" s="16"/>
      <c r="E74" s="17" t="s">
        <v>13</v>
      </c>
      <c r="F74" s="18">
        <v>1</v>
      </c>
      <c r="G74" s="19">
        <f>+G75</f>
        <v>0</v>
      </c>
      <c r="H74" s="20"/>
      <c r="I74" s="21">
        <v>65</v>
      </c>
      <c r="J74" s="21"/>
    </row>
    <row r="75" ht="42" customHeight="1">
      <c r="A75" s="14" t="s">
        <v>77</v>
      </c>
      <c r="B75" s="15"/>
      <c r="C75" s="15"/>
      <c r="D75" s="16"/>
      <c r="E75" s="17" t="s">
        <v>13</v>
      </c>
      <c r="F75" s="18">
        <v>1</v>
      </c>
      <c r="G75" s="19">
        <f>+G76</f>
        <v>0</v>
      </c>
      <c r="H75" s="20"/>
      <c r="I75" s="21">
        <v>66</v>
      </c>
      <c r="J75" s="21">
        <v>1</v>
      </c>
    </row>
    <row r="76" ht="42" customHeight="1">
      <c r="A76" s="22"/>
      <c r="B76" s="15" t="s">
        <v>76</v>
      </c>
      <c r="C76" s="15"/>
      <c r="D76" s="16"/>
      <c r="E76" s="17" t="s">
        <v>13</v>
      </c>
      <c r="F76" s="18">
        <v>1</v>
      </c>
      <c r="G76" s="19">
        <f>+G77</f>
        <v>0</v>
      </c>
      <c r="H76" s="20"/>
      <c r="I76" s="21">
        <v>67</v>
      </c>
      <c r="J76" s="21">
        <v>2</v>
      </c>
    </row>
    <row r="77" ht="42" customHeight="1">
      <c r="A77" s="22"/>
      <c r="B77" s="23"/>
      <c r="C77" s="15" t="s">
        <v>76</v>
      </c>
      <c r="D77" s="16"/>
      <c r="E77" s="17" t="s">
        <v>13</v>
      </c>
      <c r="F77" s="18">
        <v>1</v>
      </c>
      <c r="G77" s="19">
        <f>+G78</f>
        <v>0</v>
      </c>
      <c r="H77" s="20"/>
      <c r="I77" s="21">
        <v>68</v>
      </c>
      <c r="J77" s="21">
        <v>3</v>
      </c>
    </row>
    <row r="78" ht="42" customHeight="1">
      <c r="A78" s="22"/>
      <c r="B78" s="23"/>
      <c r="C78" s="23"/>
      <c r="D78" s="24" t="s">
        <v>78</v>
      </c>
      <c r="E78" s="17" t="s">
        <v>13</v>
      </c>
      <c r="F78" s="18">
        <v>1</v>
      </c>
      <c r="G78" s="19">
        <f>+G79+G80</f>
        <v>0</v>
      </c>
      <c r="H78" s="20"/>
      <c r="I78" s="21">
        <v>69</v>
      </c>
      <c r="J78" s="21">
        <v>4</v>
      </c>
    </row>
    <row r="79" ht="42" customHeight="1">
      <c r="A79" s="22"/>
      <c r="B79" s="23"/>
      <c r="C79" s="23"/>
      <c r="D79" s="24" t="s">
        <v>79</v>
      </c>
      <c r="E79" s="17" t="s">
        <v>80</v>
      </c>
      <c r="F79" s="18">
        <v>1</v>
      </c>
      <c r="G79" s="25"/>
      <c r="H79" s="20"/>
      <c r="I79" s="21">
        <v>70</v>
      </c>
      <c r="J79" s="21">
        <v>4</v>
      </c>
    </row>
    <row r="80" ht="42" customHeight="1">
      <c r="A80" s="22"/>
      <c r="B80" s="23"/>
      <c r="C80" s="23"/>
      <c r="D80" s="24" t="s">
        <v>81</v>
      </c>
      <c r="E80" s="17" t="s">
        <v>80</v>
      </c>
      <c r="F80" s="18">
        <v>1</v>
      </c>
      <c r="G80" s="25"/>
      <c r="H80" s="20"/>
      <c r="I80" s="21">
        <v>71</v>
      </c>
      <c r="J80" s="21">
        <v>4</v>
      </c>
    </row>
    <row r="81" ht="42" customHeight="1">
      <c r="A81" s="14" t="s">
        <v>82</v>
      </c>
      <c r="B81" s="15"/>
      <c r="C81" s="15"/>
      <c r="D81" s="16"/>
      <c r="E81" s="17" t="s">
        <v>13</v>
      </c>
      <c r="F81" s="18">
        <v>1</v>
      </c>
      <c r="G81" s="19">
        <f>+G82</f>
        <v>0</v>
      </c>
      <c r="H81" s="20"/>
      <c r="I81" s="21">
        <v>72</v>
      </c>
      <c r="J81" s="21">
        <v>210</v>
      </c>
    </row>
    <row r="82" ht="42" customHeight="1">
      <c r="A82" s="14" t="s">
        <v>83</v>
      </c>
      <c r="B82" s="15"/>
      <c r="C82" s="15"/>
      <c r="D82" s="16"/>
      <c r="E82" s="17" t="s">
        <v>13</v>
      </c>
      <c r="F82" s="18">
        <v>1</v>
      </c>
      <c r="G82" s="25"/>
      <c r="H82" s="20"/>
      <c r="I82" s="21">
        <v>73</v>
      </c>
      <c r="J82" s="21"/>
    </row>
    <row r="83" ht="42" customHeight="1">
      <c r="A83" s="14" t="s">
        <v>84</v>
      </c>
      <c r="B83" s="15"/>
      <c r="C83" s="15"/>
      <c r="D83" s="16"/>
      <c r="E83" s="17" t="s">
        <v>13</v>
      </c>
      <c r="F83" s="18">
        <v>1</v>
      </c>
      <c r="G83" s="25"/>
      <c r="H83" s="20"/>
      <c r="I83" s="21">
        <v>74</v>
      </c>
      <c r="J83" s="21">
        <v>220</v>
      </c>
    </row>
    <row r="84" ht="42" customHeight="1">
      <c r="A84" s="14" t="s">
        <v>85</v>
      </c>
      <c r="B84" s="15"/>
      <c r="C84" s="15"/>
      <c r="D84" s="16"/>
      <c r="E84" s="17" t="s">
        <v>13</v>
      </c>
      <c r="F84" s="18">
        <v>1</v>
      </c>
      <c r="G84" s="19">
        <f>+G10+G83</f>
        <v>0</v>
      </c>
      <c r="H84" s="20"/>
      <c r="I84" s="21">
        <v>75</v>
      </c>
      <c r="J84" s="21">
        <v>30</v>
      </c>
    </row>
    <row r="85" ht="42" customHeight="1">
      <c r="A85" s="26" t="s">
        <v>86</v>
      </c>
      <c r="B85" s="27"/>
      <c r="C85" s="27"/>
      <c r="D85" s="28"/>
      <c r="E85" s="29" t="s">
        <v>87</v>
      </c>
      <c r="F85" s="30" t="s">
        <v>87</v>
      </c>
      <c r="G85" s="31">
        <f>G84</f>
        <v>0</v>
      </c>
      <c r="I85" s="32">
        <v>76</v>
      </c>
      <c r="J85" s="32">
        <v>90</v>
      </c>
    </row>
    <row r="86" ht="42" customHeight="1"/>
    <row r="87" ht="42" customHeight="1"/>
  </sheetData>
  <sheetProtection sheet="1" objects="1" scenarios="1" spinCount="100000" saltValue="tFmTWfJeHrJi0FVKtXOZiAXJwa1Nmp4iXtegP3hYUXoCsKCAppjFAb87iQYn8p5AGUI7asY8/DllOrfwfZ4OpQ==" hashValue="SoeEBVAxIzZJ+9uRhE5wFyxcDjf+CmFOQSwWJ2fojqV+WjZq+RF05lG9gvIe5rKzpE5miwoYbSdtmzaVT7xpzA==" algorithmName="SHA-512" password="FD80"/>
  <mergeCells count="29">
    <mergeCell ref="A85:D85"/>
    <mergeCell ref="B8:G8"/>
    <mergeCell ref="A9:D9"/>
    <mergeCell ref="F3:G3"/>
    <mergeCell ref="F4:G4"/>
    <mergeCell ref="F5:G5"/>
    <mergeCell ref="A7:G7"/>
    <mergeCell ref="A10:D10"/>
    <mergeCell ref="A11:D11"/>
    <mergeCell ref="A12:D12"/>
    <mergeCell ref="B13:D13"/>
    <mergeCell ref="C14:D14"/>
    <mergeCell ref="C35:D35"/>
    <mergeCell ref="C40:D40"/>
    <mergeCell ref="C54:D54"/>
    <mergeCell ref="C58:D58"/>
    <mergeCell ref="C61:D61"/>
    <mergeCell ref="C64:D64"/>
    <mergeCell ref="A71:D71"/>
    <mergeCell ref="A72:D72"/>
    <mergeCell ref="A73:D73"/>
    <mergeCell ref="A74:D74"/>
    <mergeCell ref="A75:D75"/>
    <mergeCell ref="B76:D76"/>
    <mergeCell ref="C77:D77"/>
    <mergeCell ref="A81:D81"/>
    <mergeCell ref="A82:D82"/>
    <mergeCell ref="A83:D83"/>
    <mergeCell ref="A84:D84"/>
  </mergeCells>
  <pageMargins left="0.75" right="0.75" top="1" bottom="1" header="0.5118055" footer="0.5118055"/>
  <pageSetup r:id="rId1" paperSize="9" orientation="portrait" scale="93"/>
  <headerFooter alignWithMargins="0"/>
</worksheet>
</file>

<file path=docProps/app.xml><?xml version="1.0" encoding="utf-8"?>
<Properties xmlns="http://schemas.openxmlformats.org/officeDocument/2006/extended-properties">
  <Application>DevExpress Office File API/21.2.7.0</Application>
  <DocSecurity>1</DocSecurity>
  <AppVersion>21.2</AppVersion>
</Properties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taka_yoshida</dc:creator>
  <cp:lastModifiedBy>sasaki yuushin</cp:lastModifiedBy>
  <cp:lastPrinted>2020-10-12T05:07:54Z</cp:lastPrinted>
  <dcterms:created xsi:type="dcterms:W3CDTF">2014-01-09T08:55:00Z</dcterms:created>
  <dcterms:modified xsi:type="dcterms:W3CDTF">2026-02-02T08:13:42Z</dcterms:modified>
</cp:coreProperties>
</file>